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Fisa postului" sheetId="1" r:id="rId1"/>
    <sheet name="Fisa de evaluare" sheetId="2" r:id="rId2"/>
    <sheet name="Rezultat evaluare" sheetId="3" r:id="rId3"/>
  </sheets>
  <calcPr calcId="152511"/>
  <fileRecoveryPr repairLoad="1"/>
</workbook>
</file>

<file path=xl/calcChain.xml><?xml version="1.0" encoding="utf-8"?>
<calcChain xmlns="http://schemas.openxmlformats.org/spreadsheetml/2006/main">
  <c r="P37" i="2" l="1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3" i="2"/>
  <c r="P54" i="2"/>
  <c r="P55" i="2"/>
  <c r="P56" i="2"/>
  <c r="P57" i="2"/>
  <c r="P58" i="2"/>
  <c r="P59" i="2"/>
  <c r="P60" i="2"/>
  <c r="P61" i="2"/>
  <c r="P62" i="2"/>
  <c r="P63" i="2"/>
  <c r="P64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2" i="2"/>
  <c r="P24" i="2"/>
  <c r="P25" i="2"/>
  <c r="P26" i="2"/>
  <c r="P27" i="2"/>
  <c r="P28" i="2"/>
  <c r="P29" i="2"/>
  <c r="P30" i="2"/>
  <c r="P31" i="2"/>
  <c r="P32" i="2"/>
  <c r="P33" i="2"/>
  <c r="P34" i="2"/>
  <c r="P35" i="2"/>
  <c r="B13" i="3"/>
  <c r="B14" i="3"/>
  <c r="B15" i="3"/>
  <c r="B17" i="3"/>
  <c r="B18" i="3"/>
  <c r="B19" i="3"/>
  <c r="B20" i="3"/>
  <c r="B21" i="3"/>
  <c r="B22" i="3"/>
  <c r="B23" i="3"/>
  <c r="B24" i="3"/>
  <c r="B25" i="3"/>
  <c r="B12" i="3"/>
  <c r="P8" i="2"/>
  <c r="P9" i="2"/>
  <c r="P10" i="2"/>
  <c r="P11" i="2"/>
  <c r="P12" i="2"/>
  <c r="B16" i="3" s="1"/>
  <c r="P13" i="2"/>
  <c r="P14" i="2"/>
  <c r="P15" i="2"/>
  <c r="P16" i="2"/>
  <c r="P17" i="2"/>
  <c r="P18" i="2"/>
  <c r="P19" i="2"/>
  <c r="P20" i="2"/>
  <c r="P21" i="2"/>
  <c r="P22" i="2"/>
  <c r="B26" i="3" l="1"/>
  <c r="A22" i="2"/>
  <c r="A2" i="2"/>
  <c r="A3" i="2"/>
  <c r="A4" i="2"/>
  <c r="A1" i="2"/>
  <c r="A2" i="3"/>
  <c r="A3" i="3"/>
  <c r="A4" i="3"/>
  <c r="A1" i="3"/>
  <c r="B8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8" i="2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11" i="1"/>
  <c r="C12" i="3" l="1"/>
  <c r="C14" i="3"/>
  <c r="D14" i="3" s="1"/>
  <c r="C16" i="3"/>
  <c r="D16" i="3" s="1"/>
  <c r="C18" i="3"/>
  <c r="D18" i="3" s="1"/>
  <c r="C20" i="3"/>
  <c r="D20" i="3" s="1"/>
  <c r="C22" i="3"/>
  <c r="D22" i="3" s="1"/>
  <c r="C24" i="3"/>
  <c r="D24" i="3" s="1"/>
  <c r="C13" i="3"/>
  <c r="D13" i="3" s="1"/>
  <c r="C15" i="3"/>
  <c r="D15" i="3" s="1"/>
  <c r="C17" i="3"/>
  <c r="D17" i="3" s="1"/>
  <c r="C19" i="3"/>
  <c r="D19" i="3" s="1"/>
  <c r="C21" i="3"/>
  <c r="D21" i="3" s="1"/>
  <c r="C23" i="3"/>
  <c r="D23" i="3" s="1"/>
  <c r="C25" i="3"/>
  <c r="D25" i="3" s="1"/>
  <c r="D12" i="3"/>
  <c r="C26" i="3" l="1"/>
  <c r="D26" i="3" s="1"/>
</calcChain>
</file>

<file path=xl/sharedStrings.xml><?xml version="1.0" encoding="utf-8"?>
<sst xmlns="http://schemas.openxmlformats.org/spreadsheetml/2006/main" count="81" uniqueCount="65">
  <si>
    <t>ABC SRL</t>
  </si>
  <si>
    <t>CNP</t>
  </si>
  <si>
    <t>Numele angajatului:</t>
  </si>
  <si>
    <t>Denumirea postului</t>
  </si>
  <si>
    <t>Cod COR</t>
  </si>
  <si>
    <t>Departament</t>
  </si>
  <si>
    <t>Pozitia sefului ierarhic</t>
  </si>
  <si>
    <t>Pop Silviu</t>
  </si>
  <si>
    <t>1782888812345</t>
  </si>
  <si>
    <t>Contabilitate interna</t>
  </si>
  <si>
    <t>Contabil sef</t>
  </si>
  <si>
    <t>Da  (5)</t>
  </si>
  <si>
    <t>FISA POSTULUI</t>
  </si>
  <si>
    <t>Adresa:</t>
  </si>
  <si>
    <t>CUI:</t>
  </si>
  <si>
    <t>Nr. Registrul Comertului:</t>
  </si>
  <si>
    <t>Educatia necesara</t>
  </si>
  <si>
    <t xml:space="preserve">Experienta necesara </t>
  </si>
  <si>
    <t xml:space="preserve">nr. </t>
  </si>
  <si>
    <t>sediul social al companiei (birou)</t>
  </si>
  <si>
    <t>Locul desfasurarii activitatii</t>
  </si>
  <si>
    <t>Programul de lucru</t>
  </si>
  <si>
    <t>8 ore/zi</t>
  </si>
  <si>
    <t>Aparate si materiale utilizate</t>
  </si>
  <si>
    <t>calculator, imprimanta, telefon</t>
  </si>
  <si>
    <t xml:space="preserve">Scopul postului </t>
  </si>
  <si>
    <t>Munca in echipa (da/nu)</t>
  </si>
  <si>
    <t xml:space="preserve">Da  </t>
  </si>
  <si>
    <t>Pozitia are subordonati directi (da/nu)/(numarul):</t>
  </si>
  <si>
    <t>Studii economice superioare</t>
  </si>
  <si>
    <t>3 ani</t>
  </si>
  <si>
    <t>Atributiile postului:</t>
  </si>
  <si>
    <t>Atributii</t>
  </si>
  <si>
    <t>Target</t>
  </si>
  <si>
    <t>Realizat</t>
  </si>
  <si>
    <t>Numele</t>
  </si>
  <si>
    <t>Rezultat evaluare la data de :</t>
  </si>
  <si>
    <t>31.12.2014</t>
  </si>
  <si>
    <t>inregistrarea zilnica facturilor de achizitii</t>
  </si>
  <si>
    <t>inregistrarea zilnica a facturilor de vanzari</t>
  </si>
  <si>
    <t>inregistrarea saptamanala a extraselor de banca</t>
  </si>
  <si>
    <t>mentinerea la zi a registrului de casa</t>
  </si>
  <si>
    <t>intocmirea bi-lunara a pontajelor</t>
  </si>
  <si>
    <t>inregistrarea concediilor de odihna</t>
  </si>
  <si>
    <t>calculul salarial</t>
  </si>
  <si>
    <t>inregistrarea lunara notelor de salarii</t>
  </si>
  <si>
    <t>inregistrarea mijloacelor fixe in programul de gestiune</t>
  </si>
  <si>
    <t>evidenta extrabilantiera a obiectelor de inventar</t>
  </si>
  <si>
    <t>inregistrarea in contabilitate a amortizarii</t>
  </si>
  <si>
    <t xml:space="preserve">evaluarea  lunara a elementelor in valuta </t>
  </si>
  <si>
    <t>inregistrarea operatiunilor legate de capital social</t>
  </si>
  <si>
    <t>inregistrarea in contabilitate a productiei</t>
  </si>
  <si>
    <t>arhiva documentelor financiar-contabile</t>
  </si>
  <si>
    <t>x</t>
  </si>
  <si>
    <t>% din Target</t>
  </si>
  <si>
    <t>Total</t>
  </si>
  <si>
    <t>Data</t>
  </si>
  <si>
    <t>**Evaluarea este de la 1 la 10 (1 -este cel putin bine; 10 -este maxim)</t>
  </si>
  <si>
    <t>Economist</t>
  </si>
  <si>
    <t>Competente necesare</t>
  </si>
  <si>
    <t>linba engleza, orientare spre detaliu, abilitati de comunicare</t>
  </si>
  <si>
    <t>Fisa postului a fost discutata si agreata de angajat si angajator</t>
  </si>
  <si>
    <t>Angajat</t>
  </si>
  <si>
    <t>Angajator</t>
  </si>
  <si>
    <t>sustinerea activitatii financiar contabile a companiei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</si>
</sst>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 val="double"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3" tint="0.3999755851924192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1" xfId="0" applyFont="1" applyBorder="1"/>
    <xf numFmtId="0" fontId="8" fillId="0" borderId="0" xfId="0" applyFont="1"/>
    <xf numFmtId="0" fontId="4" fillId="2" borderId="0" xfId="0" applyFont="1" applyFill="1"/>
    <xf numFmtId="0" fontId="0" fillId="2" borderId="0" xfId="0" applyFill="1"/>
    <xf numFmtId="3" fontId="0" fillId="0" borderId="0" xfId="1" applyNumberFormat="1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/>
    <xf numFmtId="3" fontId="1" fillId="0" borderId="1" xfId="1" applyNumberFormat="1" applyFont="1" applyBorder="1"/>
    <xf numFmtId="0" fontId="0" fillId="0" borderId="1" xfId="0" applyBorder="1" applyAlignment="1"/>
    <xf numFmtId="3" fontId="0" fillId="0" borderId="1" xfId="1" applyNumberFormat="1" applyFont="1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right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0" xfId="0" applyFont="1" applyBorder="1"/>
    <xf numFmtId="0" fontId="0" fillId="0" borderId="0" xfId="0" applyFont="1" applyBorder="1"/>
    <xf numFmtId="0" fontId="1" fillId="0" borderId="0" xfId="0" quotePrefix="1" applyFont="1" applyBorder="1"/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wrapText="1"/>
    </xf>
    <xf numFmtId="0" fontId="12" fillId="0" borderId="0" xfId="0" applyFont="1"/>
    <xf numFmtId="0" fontId="0" fillId="0" borderId="0" xfId="0" applyBorder="1" applyAlignment="1">
      <alignment horizontal="left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opLeftCell="A31" workbookViewId="0">
      <selection activeCell="A4" sqref="A4"/>
    </sheetView>
  </sheetViews>
  <sheetFormatPr defaultRowHeight="15" x14ac:dyDescent="0.25"/>
  <cols>
    <col min="1" max="1" width="5" customWidth="1"/>
    <col min="2" max="2" width="49.85546875" customWidth="1"/>
    <col min="3" max="3" width="48" customWidth="1"/>
  </cols>
  <sheetData>
    <row r="1" spans="1:4" x14ac:dyDescent="0.25">
      <c r="A1" s="31" t="s">
        <v>0</v>
      </c>
      <c r="B1" s="21"/>
      <c r="C1" s="21"/>
    </row>
    <row r="2" spans="1:4" x14ac:dyDescent="0.25">
      <c r="A2" s="31" t="s">
        <v>13</v>
      </c>
      <c r="B2" s="21"/>
      <c r="C2" s="21"/>
    </row>
    <row r="3" spans="1:4" x14ac:dyDescent="0.25">
      <c r="A3" s="31" t="s">
        <v>14</v>
      </c>
      <c r="B3" s="21"/>
      <c r="C3" s="21"/>
    </row>
    <row r="4" spans="1:4" x14ac:dyDescent="0.25">
      <c r="A4" s="31" t="s">
        <v>15</v>
      </c>
      <c r="B4" s="21"/>
      <c r="C4" s="21"/>
      <c r="D4" s="21"/>
    </row>
    <row r="5" spans="1:4" x14ac:dyDescent="0.25">
      <c r="A5" s="21"/>
      <c r="B5" s="21"/>
      <c r="C5" s="21"/>
      <c r="D5" s="21"/>
    </row>
    <row r="6" spans="1:4" x14ac:dyDescent="0.25">
      <c r="A6" s="21"/>
      <c r="B6" s="21"/>
      <c r="C6" s="21"/>
      <c r="D6" s="21"/>
    </row>
    <row r="7" spans="1:4" ht="21" x14ac:dyDescent="0.35">
      <c r="A7" s="21"/>
      <c r="B7" s="22" t="s">
        <v>12</v>
      </c>
      <c r="C7" s="22"/>
      <c r="D7" s="23"/>
    </row>
    <row r="8" spans="1:4" x14ac:dyDescent="0.25">
      <c r="A8" s="21"/>
      <c r="B8" s="24" t="s">
        <v>18</v>
      </c>
      <c r="C8" s="25">
        <v>1</v>
      </c>
      <c r="D8" s="21"/>
    </row>
    <row r="9" spans="1:4" ht="15.75" customHeight="1" x14ac:dyDescent="0.25">
      <c r="A9" s="21"/>
      <c r="B9" s="21"/>
      <c r="C9" s="21"/>
    </row>
    <row r="10" spans="1:4" x14ac:dyDescent="0.25">
      <c r="A10" s="32">
        <v>1</v>
      </c>
      <c r="B10" s="32" t="s">
        <v>2</v>
      </c>
      <c r="C10" s="31" t="s">
        <v>7</v>
      </c>
    </row>
    <row r="11" spans="1:4" x14ac:dyDescent="0.25">
      <c r="A11" s="32">
        <f>A10+1</f>
        <v>2</v>
      </c>
      <c r="B11" s="32" t="s">
        <v>1</v>
      </c>
      <c r="C11" s="33" t="s">
        <v>8</v>
      </c>
    </row>
    <row r="12" spans="1:4" x14ac:dyDescent="0.25">
      <c r="A12" s="32">
        <f t="shared" ref="A12:A25" si="0">A11+1</f>
        <v>3</v>
      </c>
      <c r="B12" s="32" t="s">
        <v>3</v>
      </c>
      <c r="C12" s="21" t="s">
        <v>58</v>
      </c>
    </row>
    <row r="13" spans="1:4" x14ac:dyDescent="0.25">
      <c r="A13" s="32">
        <f t="shared" si="0"/>
        <v>4</v>
      </c>
      <c r="B13" s="32" t="s">
        <v>4</v>
      </c>
      <c r="C13" s="37">
        <v>331302</v>
      </c>
    </row>
    <row r="14" spans="1:4" x14ac:dyDescent="0.25">
      <c r="A14" s="32">
        <f t="shared" si="0"/>
        <v>5</v>
      </c>
      <c r="B14" s="34" t="s">
        <v>5</v>
      </c>
      <c r="C14" s="21" t="s">
        <v>9</v>
      </c>
    </row>
    <row r="15" spans="1:4" x14ac:dyDescent="0.25">
      <c r="A15" s="32">
        <f t="shared" si="0"/>
        <v>6</v>
      </c>
      <c r="B15" s="32" t="s">
        <v>6</v>
      </c>
      <c r="C15" s="21" t="s">
        <v>10</v>
      </c>
    </row>
    <row r="16" spans="1:4" x14ac:dyDescent="0.25">
      <c r="A16" s="32">
        <f t="shared" si="0"/>
        <v>7</v>
      </c>
      <c r="B16" s="32" t="s">
        <v>28</v>
      </c>
      <c r="C16" s="21" t="s">
        <v>11</v>
      </c>
    </row>
    <row r="17" spans="1:3" x14ac:dyDescent="0.25">
      <c r="A17" s="32">
        <f t="shared" si="0"/>
        <v>8</v>
      </c>
      <c r="B17" s="32" t="s">
        <v>16</v>
      </c>
      <c r="C17" s="21" t="s">
        <v>29</v>
      </c>
    </row>
    <row r="18" spans="1:3" ht="30" x14ac:dyDescent="0.25">
      <c r="A18" s="32">
        <f t="shared" si="0"/>
        <v>9</v>
      </c>
      <c r="B18" s="32" t="s">
        <v>59</v>
      </c>
      <c r="C18" s="35" t="s">
        <v>60</v>
      </c>
    </row>
    <row r="19" spans="1:3" x14ac:dyDescent="0.25">
      <c r="A19" s="32">
        <f>A18+1</f>
        <v>10</v>
      </c>
      <c r="B19" s="32" t="s">
        <v>17</v>
      </c>
      <c r="C19" s="21" t="s">
        <v>30</v>
      </c>
    </row>
    <row r="20" spans="1:3" x14ac:dyDescent="0.25">
      <c r="A20" s="32">
        <f t="shared" si="0"/>
        <v>11</v>
      </c>
      <c r="B20" s="32" t="s">
        <v>20</v>
      </c>
      <c r="C20" s="21" t="s">
        <v>19</v>
      </c>
    </row>
    <row r="21" spans="1:3" x14ac:dyDescent="0.25">
      <c r="A21" s="32">
        <f t="shared" si="0"/>
        <v>12</v>
      </c>
      <c r="B21" s="32" t="s">
        <v>21</v>
      </c>
      <c r="C21" s="21" t="s">
        <v>22</v>
      </c>
    </row>
    <row r="22" spans="1:3" x14ac:dyDescent="0.25">
      <c r="A22" s="32">
        <f t="shared" si="0"/>
        <v>13</v>
      </c>
      <c r="B22" s="32" t="s">
        <v>23</v>
      </c>
      <c r="C22" s="21" t="s">
        <v>24</v>
      </c>
    </row>
    <row r="23" spans="1:3" x14ac:dyDescent="0.25">
      <c r="A23" s="32">
        <f t="shared" si="0"/>
        <v>14</v>
      </c>
      <c r="B23" s="32" t="s">
        <v>26</v>
      </c>
      <c r="C23" s="21" t="s">
        <v>27</v>
      </c>
    </row>
    <row r="24" spans="1:3" x14ac:dyDescent="0.25">
      <c r="A24" s="32">
        <f t="shared" si="0"/>
        <v>15</v>
      </c>
      <c r="B24" s="32" t="s">
        <v>25</v>
      </c>
      <c r="C24" s="21" t="s">
        <v>64</v>
      </c>
    </row>
    <row r="25" spans="1:3" x14ac:dyDescent="0.25">
      <c r="A25" s="32">
        <f t="shared" si="0"/>
        <v>16</v>
      </c>
      <c r="B25" s="32" t="s">
        <v>31</v>
      </c>
      <c r="C25" s="21"/>
    </row>
    <row r="26" spans="1:3" x14ac:dyDescent="0.25">
      <c r="A26" s="21"/>
      <c r="B26" s="34" t="s">
        <v>38</v>
      </c>
      <c r="C26" s="21"/>
    </row>
    <row r="27" spans="1:3" x14ac:dyDescent="0.25">
      <c r="A27" s="21"/>
      <c r="B27" s="34" t="s">
        <v>39</v>
      </c>
      <c r="C27" s="21"/>
    </row>
    <row r="28" spans="1:3" x14ac:dyDescent="0.25">
      <c r="A28" s="21"/>
      <c r="B28" s="34" t="s">
        <v>40</v>
      </c>
      <c r="C28" s="21"/>
    </row>
    <row r="29" spans="1:3" x14ac:dyDescent="0.25">
      <c r="A29" s="21"/>
      <c r="B29" s="34" t="s">
        <v>41</v>
      </c>
      <c r="C29" s="21"/>
    </row>
    <row r="30" spans="1:3" x14ac:dyDescent="0.25">
      <c r="A30" s="21"/>
      <c r="B30" s="34" t="s">
        <v>42</v>
      </c>
      <c r="C30" s="21"/>
    </row>
    <row r="31" spans="1:3" x14ac:dyDescent="0.25">
      <c r="A31" s="21"/>
      <c r="B31" s="34" t="s">
        <v>43</v>
      </c>
      <c r="C31" s="21"/>
    </row>
    <row r="32" spans="1:3" x14ac:dyDescent="0.25">
      <c r="A32" s="21"/>
      <c r="B32" s="34" t="s">
        <v>44</v>
      </c>
      <c r="C32" s="21"/>
    </row>
    <row r="33" spans="1:3" x14ac:dyDescent="0.25">
      <c r="A33" s="21"/>
      <c r="B33" s="34" t="s">
        <v>45</v>
      </c>
      <c r="C33" s="21"/>
    </row>
    <row r="34" spans="1:3" x14ac:dyDescent="0.25">
      <c r="A34" s="21"/>
      <c r="B34" s="34" t="s">
        <v>46</v>
      </c>
      <c r="C34" s="21"/>
    </row>
    <row r="35" spans="1:3" x14ac:dyDescent="0.25">
      <c r="A35" s="21"/>
      <c r="B35" s="34" t="s">
        <v>47</v>
      </c>
      <c r="C35" s="21"/>
    </row>
    <row r="36" spans="1:3" x14ac:dyDescent="0.25">
      <c r="A36" s="21"/>
      <c r="B36" s="34" t="s">
        <v>48</v>
      </c>
      <c r="C36" s="21"/>
    </row>
    <row r="37" spans="1:3" x14ac:dyDescent="0.25">
      <c r="A37" s="21"/>
      <c r="B37" s="34" t="s">
        <v>49</v>
      </c>
      <c r="C37" s="21"/>
    </row>
    <row r="38" spans="1:3" x14ac:dyDescent="0.25">
      <c r="A38" s="21"/>
      <c r="B38" s="34" t="s">
        <v>50</v>
      </c>
      <c r="C38" s="21"/>
    </row>
    <row r="39" spans="1:3" x14ac:dyDescent="0.25">
      <c r="A39" s="21"/>
      <c r="B39" s="34" t="s">
        <v>51</v>
      </c>
      <c r="C39" s="21"/>
    </row>
    <row r="40" spans="1:3" x14ac:dyDescent="0.25">
      <c r="A40" s="21"/>
      <c r="B40" s="34" t="s">
        <v>52</v>
      </c>
      <c r="C40" s="21"/>
    </row>
    <row r="41" spans="1:3" x14ac:dyDescent="0.25">
      <c r="A41" s="21"/>
      <c r="B41" s="21"/>
      <c r="C41" s="21"/>
    </row>
    <row r="42" spans="1:3" x14ac:dyDescent="0.25">
      <c r="A42" s="21"/>
      <c r="B42" s="21"/>
      <c r="C42" s="21"/>
    </row>
    <row r="43" spans="1:3" x14ac:dyDescent="0.25">
      <c r="A43" s="21"/>
      <c r="B43" s="21"/>
      <c r="C43" s="21"/>
    </row>
    <row r="44" spans="1:3" x14ac:dyDescent="0.25">
      <c r="A44" s="31" t="s">
        <v>61</v>
      </c>
      <c r="B44" s="31"/>
      <c r="C44" s="31"/>
    </row>
    <row r="45" spans="1:3" x14ac:dyDescent="0.25">
      <c r="A45" s="31"/>
      <c r="B45" s="31"/>
      <c r="C45" s="31"/>
    </row>
    <row r="46" spans="1:3" x14ac:dyDescent="0.25">
      <c r="A46" s="31" t="s">
        <v>62</v>
      </c>
      <c r="B46" s="31"/>
      <c r="C46" s="31" t="s">
        <v>63</v>
      </c>
    </row>
    <row r="47" spans="1:3" x14ac:dyDescent="0.25">
      <c r="A47" s="31"/>
      <c r="B47" s="31"/>
      <c r="C47" s="31"/>
    </row>
    <row r="48" spans="1:3" x14ac:dyDescent="0.25">
      <c r="A48" s="31" t="s">
        <v>56</v>
      </c>
      <c r="B48" s="31"/>
      <c r="C48" s="31"/>
    </row>
    <row r="49" spans="1:3" x14ac:dyDescent="0.25">
      <c r="A49" s="31"/>
      <c r="B49" s="31"/>
      <c r="C49" s="31"/>
    </row>
  </sheetData>
  <mergeCells count="1">
    <mergeCell ref="B7:C7"/>
  </mergeCells>
  <pageMargins left="0.7" right="0.7" top="0.75" bottom="0.75" header="0.3" footer="0.3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workbookViewId="0"/>
  </sheetViews>
  <sheetFormatPr defaultRowHeight="15.75" x14ac:dyDescent="0.25"/>
  <cols>
    <col min="1" max="1" width="51.28515625" style="8" customWidth="1"/>
    <col min="2" max="2" width="4.5703125" customWidth="1"/>
    <col min="3" max="4" width="4.140625" customWidth="1"/>
    <col min="5" max="5" width="3.42578125" customWidth="1"/>
    <col min="6" max="6" width="3.5703125" customWidth="1"/>
    <col min="7" max="8" width="3.28515625" customWidth="1"/>
    <col min="9" max="9" width="3" customWidth="1"/>
    <col min="10" max="10" width="3.42578125" customWidth="1"/>
    <col min="11" max="11" width="3.28515625" customWidth="1"/>
    <col min="12" max="12" width="4.5703125" customWidth="1"/>
    <col min="13" max="13" width="0.42578125" customWidth="1"/>
    <col min="14" max="14" width="7.42578125" customWidth="1"/>
    <col min="15" max="15" width="3.140625" customWidth="1"/>
    <col min="16" max="16" width="4.28515625" customWidth="1"/>
  </cols>
  <sheetData>
    <row r="1" spans="1:16" x14ac:dyDescent="0.25">
      <c r="A1" s="6" t="str">
        <f>'Fisa postului'!A1</f>
        <v>ABC SRL</v>
      </c>
      <c r="B1" t="s">
        <v>57</v>
      </c>
    </row>
    <row r="2" spans="1:16" x14ac:dyDescent="0.25">
      <c r="A2" s="6" t="str">
        <f>'Fisa postului'!A2</f>
        <v>Adresa:</v>
      </c>
    </row>
    <row r="3" spans="1:16" x14ac:dyDescent="0.25">
      <c r="A3" s="6" t="str">
        <f>'Fisa postului'!A3</f>
        <v>CUI:</v>
      </c>
      <c r="D3" s="36"/>
    </row>
    <row r="4" spans="1:16" x14ac:dyDescent="0.25">
      <c r="A4" s="6" t="str">
        <f>'Fisa postului'!A4</f>
        <v>Nr. Registrul Comertului:</v>
      </c>
      <c r="B4" s="27"/>
      <c r="C4" s="10"/>
      <c r="D4" s="10"/>
      <c r="E4" s="10"/>
      <c r="F4" s="10"/>
      <c r="G4" s="10"/>
      <c r="H4" s="10"/>
    </row>
    <row r="7" spans="1:16" x14ac:dyDescent="0.25">
      <c r="A7" s="7" t="s">
        <v>32</v>
      </c>
      <c r="B7" s="9">
        <v>1</v>
      </c>
      <c r="C7" s="9">
        <v>2</v>
      </c>
      <c r="D7" s="9">
        <v>3</v>
      </c>
      <c r="E7" s="9">
        <v>4</v>
      </c>
      <c r="F7" s="9">
        <v>5</v>
      </c>
      <c r="G7" s="9">
        <v>6</v>
      </c>
      <c r="H7" s="9">
        <v>7</v>
      </c>
      <c r="I7" s="9">
        <v>8</v>
      </c>
      <c r="J7" s="9">
        <v>9</v>
      </c>
      <c r="K7" s="9">
        <v>10</v>
      </c>
      <c r="L7" s="5"/>
      <c r="M7" s="11"/>
      <c r="N7" s="28" t="s">
        <v>33</v>
      </c>
      <c r="P7" s="26"/>
    </row>
    <row r="8" spans="1:16" x14ac:dyDescent="0.25">
      <c r="A8" s="8" t="str">
        <f>'Fisa postului'!B26</f>
        <v>inregistrarea zilnica facturilor de achizitii</v>
      </c>
      <c r="B8" s="30"/>
      <c r="C8" s="30"/>
      <c r="D8" s="30"/>
      <c r="E8" s="30" t="s">
        <v>53</v>
      </c>
      <c r="F8" s="30"/>
      <c r="G8" s="30"/>
      <c r="H8" s="30"/>
      <c r="I8" s="30"/>
      <c r="J8" s="30"/>
      <c r="K8" s="30"/>
      <c r="M8" s="12"/>
      <c r="N8" s="29">
        <v>7</v>
      </c>
      <c r="P8" s="26">
        <f>IF(AND($B$7=1,B8="X"),$B$7,0)+IF(AND($C$7=2,C8="X"),$C$7,0)+IF(AND($D$7=3,D8="X"),$D$7,0)+IF(AND($E$7=4,E8="x"),$E$7,0)+IF(AND($F$7=5,F8="x"),$F$7,0)+IF(AND($G$7=6,G8="x"),$G$7,0)+IF(AND($H$7=7,H8="X"),$H$7,0)+IF(AND($I$7=8,I8="x"),$I$7,0)+IF(AND($J$7=9,J8="X"),$J$7,0)+IF(AND($K$7=10,K8="x"),$K$7,0)</f>
        <v>4</v>
      </c>
    </row>
    <row r="9" spans="1:16" x14ac:dyDescent="0.25">
      <c r="A9" s="8" t="str">
        <f>'Fisa postului'!B27</f>
        <v>inregistrarea zilnica a facturilor de vanzari</v>
      </c>
      <c r="B9" s="30"/>
      <c r="C9" s="30"/>
      <c r="D9" s="30" t="s">
        <v>53</v>
      </c>
      <c r="E9" s="30"/>
      <c r="F9" s="30"/>
      <c r="G9" s="30"/>
      <c r="H9" s="30"/>
      <c r="I9" s="30"/>
      <c r="J9" s="30"/>
      <c r="K9" s="30"/>
      <c r="M9" s="12"/>
      <c r="N9" s="29">
        <v>8</v>
      </c>
      <c r="P9" s="26">
        <f t="shared" ref="P9:P22" si="0">IF(AND($B$7=1,B9="X"),$B$7,0)+IF(AND($C$7=2,C9="X"),$C$7,0)+IF(AND($D$7=3,D9="X"),$D$7,0)+IF(AND($E$7=4,E9="x"),$E$7,0)+IF(AND($F$7=5,F9="x"),$F$7,0)+IF(AND($G$7=6,G9="x"),$G$7,0)+IF(AND($H$7=7,H9="X"),$H$7,0)+IF(AND($I$7=8,I9="x"),$I$7,0)+IF(AND($J$7=9,J9="X"),$J$7,0)+IF(AND($K$7=10,K9="x"),$K$7,0)</f>
        <v>3</v>
      </c>
    </row>
    <row r="10" spans="1:16" x14ac:dyDescent="0.25">
      <c r="A10" s="8" t="str">
        <f>'Fisa postului'!B28</f>
        <v>inregistrarea saptamanala a extraselor de banca</v>
      </c>
      <c r="B10" s="30"/>
      <c r="C10" s="30"/>
      <c r="D10" s="30"/>
      <c r="E10" s="30"/>
      <c r="F10" s="30"/>
      <c r="G10" s="30" t="s">
        <v>53</v>
      </c>
      <c r="H10" s="30"/>
      <c r="I10" s="30"/>
      <c r="J10" s="30"/>
      <c r="K10" s="30"/>
      <c r="M10" s="12"/>
      <c r="N10" s="29">
        <v>8</v>
      </c>
      <c r="P10" s="26">
        <f t="shared" si="0"/>
        <v>6</v>
      </c>
    </row>
    <row r="11" spans="1:16" x14ac:dyDescent="0.25">
      <c r="A11" s="8" t="str">
        <f>'Fisa postului'!B29</f>
        <v>mentinerea la zi a registrului de casa</v>
      </c>
      <c r="B11" s="30"/>
      <c r="C11" s="30"/>
      <c r="D11" s="30"/>
      <c r="E11" s="30"/>
      <c r="F11" s="30"/>
      <c r="G11" s="30"/>
      <c r="H11" s="30" t="s">
        <v>53</v>
      </c>
      <c r="I11" s="30"/>
      <c r="J11" s="30"/>
      <c r="K11" s="30"/>
      <c r="M11" s="12"/>
      <c r="N11" s="29">
        <v>9</v>
      </c>
      <c r="P11" s="26">
        <f t="shared" si="0"/>
        <v>7</v>
      </c>
    </row>
    <row r="12" spans="1:16" x14ac:dyDescent="0.25">
      <c r="A12" s="8" t="str">
        <f>'Fisa postului'!B30</f>
        <v>intocmirea bi-lunara a pontajelor</v>
      </c>
      <c r="B12" s="30"/>
      <c r="C12" s="30"/>
      <c r="D12" s="30"/>
      <c r="E12" s="30"/>
      <c r="F12" s="30"/>
      <c r="G12" s="30" t="s">
        <v>53</v>
      </c>
      <c r="H12" s="30"/>
      <c r="I12" s="30"/>
      <c r="J12" s="30"/>
      <c r="K12" s="30"/>
      <c r="M12" s="12"/>
      <c r="N12" s="29">
        <v>8</v>
      </c>
      <c r="P12" s="26">
        <f t="shared" si="0"/>
        <v>6</v>
      </c>
    </row>
    <row r="13" spans="1:16" x14ac:dyDescent="0.25">
      <c r="A13" s="8" t="str">
        <f>'Fisa postului'!B31</f>
        <v>inregistrarea concediilor de odihna</v>
      </c>
      <c r="B13" s="30"/>
      <c r="C13" s="30"/>
      <c r="D13" s="30" t="s">
        <v>53</v>
      </c>
      <c r="E13" s="30"/>
      <c r="F13" s="30"/>
      <c r="G13" s="30"/>
      <c r="H13" s="30"/>
      <c r="I13" s="30" t="s">
        <v>53</v>
      </c>
      <c r="J13" s="30"/>
      <c r="K13" s="30"/>
      <c r="M13" s="12"/>
      <c r="N13" s="29">
        <v>8</v>
      </c>
      <c r="P13" s="26">
        <f t="shared" si="0"/>
        <v>11</v>
      </c>
    </row>
    <row r="14" spans="1:16" x14ac:dyDescent="0.25">
      <c r="A14" s="8" t="str">
        <f>'Fisa postului'!B32</f>
        <v>calculul salarial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M14" s="12"/>
      <c r="N14" s="29">
        <v>10</v>
      </c>
      <c r="P14" s="26">
        <f t="shared" si="0"/>
        <v>0</v>
      </c>
    </row>
    <row r="15" spans="1:16" x14ac:dyDescent="0.25">
      <c r="A15" s="8" t="str">
        <f>'Fisa postului'!B33</f>
        <v>inregistrarea lunara notelor de salarii</v>
      </c>
      <c r="B15" s="30"/>
      <c r="C15" s="30" t="s">
        <v>53</v>
      </c>
      <c r="D15" s="30"/>
      <c r="E15" s="30"/>
      <c r="F15" s="30"/>
      <c r="G15" s="30"/>
      <c r="H15" s="30"/>
      <c r="I15" s="30"/>
      <c r="J15" s="30"/>
      <c r="K15" s="30"/>
      <c r="M15" s="12"/>
      <c r="N15" s="29">
        <v>8</v>
      </c>
      <c r="P15" s="26">
        <f t="shared" si="0"/>
        <v>2</v>
      </c>
    </row>
    <row r="16" spans="1:16" x14ac:dyDescent="0.25">
      <c r="A16" s="8" t="str">
        <f>'Fisa postului'!B34</f>
        <v>inregistrarea mijloacelor fixe in programul de gestiune</v>
      </c>
      <c r="B16" s="30"/>
      <c r="C16" s="30"/>
      <c r="D16" s="30"/>
      <c r="E16" s="30"/>
      <c r="F16" s="30" t="s">
        <v>53</v>
      </c>
      <c r="G16" s="30"/>
      <c r="H16" s="30"/>
      <c r="I16" s="30"/>
      <c r="J16" s="30"/>
      <c r="K16" s="30"/>
      <c r="M16" s="12"/>
      <c r="N16" s="29">
        <v>9</v>
      </c>
      <c r="P16" s="26">
        <f t="shared" si="0"/>
        <v>5</v>
      </c>
    </row>
    <row r="17" spans="1:16" x14ac:dyDescent="0.25">
      <c r="A17" s="8" t="str">
        <f>'Fisa postului'!B35</f>
        <v>evidenta extrabilantiera a obiectelor de inventar</v>
      </c>
      <c r="B17" s="30"/>
      <c r="C17" s="30"/>
      <c r="D17" s="30" t="s">
        <v>53</v>
      </c>
      <c r="E17" s="30"/>
      <c r="F17" s="30"/>
      <c r="G17" s="30"/>
      <c r="H17" s="30"/>
      <c r="I17" s="30"/>
      <c r="J17" s="30"/>
      <c r="K17" s="30"/>
      <c r="M17" s="12"/>
      <c r="N17" s="29">
        <v>7</v>
      </c>
      <c r="P17" s="26">
        <f t="shared" si="0"/>
        <v>3</v>
      </c>
    </row>
    <row r="18" spans="1:16" x14ac:dyDescent="0.25">
      <c r="A18" s="8" t="str">
        <f>'Fisa postului'!B36</f>
        <v>inregistrarea in contabilitate a amortizarii</v>
      </c>
      <c r="B18" s="30"/>
      <c r="C18" s="30"/>
      <c r="D18" s="30"/>
      <c r="E18" s="30"/>
      <c r="F18" s="30"/>
      <c r="G18" s="30"/>
      <c r="H18" s="30"/>
      <c r="I18" s="30"/>
      <c r="J18" s="30"/>
      <c r="K18" s="30" t="s">
        <v>53</v>
      </c>
      <c r="M18" s="12"/>
      <c r="N18" s="29">
        <v>6</v>
      </c>
      <c r="P18" s="26">
        <f t="shared" si="0"/>
        <v>10</v>
      </c>
    </row>
    <row r="19" spans="1:16" x14ac:dyDescent="0.25">
      <c r="A19" s="8" t="str">
        <f>'Fisa postului'!B37</f>
        <v xml:space="preserve">evaluarea  lunara a elementelor in valuta </v>
      </c>
      <c r="B19" s="30"/>
      <c r="C19" s="30"/>
      <c r="D19" s="30" t="s">
        <v>53</v>
      </c>
      <c r="E19" s="30"/>
      <c r="F19" s="30"/>
      <c r="G19" s="30"/>
      <c r="H19" s="30"/>
      <c r="I19" s="30"/>
      <c r="J19" s="30"/>
      <c r="K19" s="30"/>
      <c r="M19" s="12"/>
      <c r="N19" s="29">
        <v>10</v>
      </c>
      <c r="P19" s="26">
        <f t="shared" si="0"/>
        <v>3</v>
      </c>
    </row>
    <row r="20" spans="1:16" x14ac:dyDescent="0.25">
      <c r="A20" s="8" t="str">
        <f>'Fisa postului'!B38</f>
        <v>inregistrarea operatiunilor legate de capital social</v>
      </c>
      <c r="B20" s="30"/>
      <c r="C20" s="30"/>
      <c r="D20" s="30"/>
      <c r="E20" s="30" t="s">
        <v>53</v>
      </c>
      <c r="F20" s="30"/>
      <c r="G20" s="30"/>
      <c r="H20" s="30"/>
      <c r="I20" s="30"/>
      <c r="J20" s="30"/>
      <c r="K20" s="30"/>
      <c r="M20" s="12"/>
      <c r="N20" s="29">
        <v>8</v>
      </c>
      <c r="P20" s="26">
        <f t="shared" si="0"/>
        <v>4</v>
      </c>
    </row>
    <row r="21" spans="1:16" x14ac:dyDescent="0.25">
      <c r="A21" s="8" t="str">
        <f>'Fisa postului'!B39</f>
        <v>inregistrarea in contabilitate a productiei</v>
      </c>
      <c r="B21" s="30"/>
      <c r="C21" s="30"/>
      <c r="D21" s="30"/>
      <c r="E21" s="30"/>
      <c r="F21" s="30"/>
      <c r="G21" s="30"/>
      <c r="H21" s="30" t="s">
        <v>53</v>
      </c>
      <c r="I21" s="30"/>
      <c r="J21" s="30"/>
      <c r="K21" s="30"/>
      <c r="M21" s="12"/>
      <c r="N21" s="29">
        <v>10</v>
      </c>
      <c r="P21" s="26">
        <f t="shared" si="0"/>
        <v>7</v>
      </c>
    </row>
    <row r="22" spans="1:16" x14ac:dyDescent="0.25">
      <c r="A22" s="8" t="str">
        <f>'Fisa postului'!B40</f>
        <v>arhiva documentelor financiar-contabile</v>
      </c>
      <c r="B22" s="30"/>
      <c r="C22" s="30"/>
      <c r="D22" s="30"/>
      <c r="E22" s="30"/>
      <c r="F22" s="30"/>
      <c r="G22" s="30" t="s">
        <v>53</v>
      </c>
      <c r="H22" s="30"/>
      <c r="I22" s="30"/>
      <c r="J22" s="30"/>
      <c r="K22" s="30"/>
      <c r="M22" s="12"/>
      <c r="N22" s="29">
        <v>8</v>
      </c>
      <c r="P22" s="26">
        <f t="shared" si="0"/>
        <v>6</v>
      </c>
    </row>
    <row r="23" spans="1:16" x14ac:dyDescent="0.25">
      <c r="P23" s="26"/>
    </row>
    <row r="24" spans="1:16" x14ac:dyDescent="0.25">
      <c r="P24" s="26">
        <f>IF(AND($B$7=1,B24="X"),$B$7,0)+IF(AND($C$7=2,C24="X"),$C$7,0)+IF(AND($D$7=3,D24="X"),$D$7,0)+IF(AND($E$7=4,E24="x"),$E$7,0)+IF(AND($F$7=5,F24="x"),$F$7,0)+IF(AND($G$7=6,G24="x"),$G$7,0)+IF(AND($H$7=7,H24="X"),$H$7,0)+IF(AND($I$7=8,I24="x"),$I$7,0)+IF(AND($J$7=9,J24="X"),$J$7,0)+IF(AND($K$7=10,K24="x"),$K$7,0)</f>
        <v>0</v>
      </c>
    </row>
    <row r="25" spans="1:16" x14ac:dyDescent="0.25">
      <c r="P25" s="26">
        <f t="shared" ref="P25:P35" si="1">IF(AND($B$7=1,B25="X"),$B$7,0)+IF(AND($C$7=2,C25="X"),$C$7,0)+IF(AND($D$7=3,D25="X"),$D$7,0)+IF(AND($E$7=4,E25="x"),$E$7,0)+IF(AND($F$7=5,F25="x"),$F$7,0)+IF(AND($G$7=6,G25="x"),$G$7,0)+IF(AND($H$7=7,H25="X"),$H$7,0)+IF(AND($I$7=8,I25="x"),$I$7,0)+IF(AND($J$7=9,J25="X"),$J$7,0)+IF(AND($K$7=10,K25="x"),$K$7,0)</f>
        <v>0</v>
      </c>
    </row>
    <row r="26" spans="1:16" x14ac:dyDescent="0.25">
      <c r="P26" s="26">
        <f t="shared" si="1"/>
        <v>0</v>
      </c>
    </row>
    <row r="27" spans="1:16" x14ac:dyDescent="0.25">
      <c r="P27" s="26">
        <f t="shared" si="1"/>
        <v>0</v>
      </c>
    </row>
    <row r="28" spans="1:16" x14ac:dyDescent="0.25">
      <c r="P28" s="26">
        <f t="shared" si="1"/>
        <v>0</v>
      </c>
    </row>
    <row r="29" spans="1:16" x14ac:dyDescent="0.25">
      <c r="P29" s="26">
        <f t="shared" si="1"/>
        <v>0</v>
      </c>
    </row>
    <row r="30" spans="1:16" x14ac:dyDescent="0.25">
      <c r="P30" s="26">
        <f t="shared" si="1"/>
        <v>0</v>
      </c>
    </row>
    <row r="31" spans="1:16" x14ac:dyDescent="0.25">
      <c r="P31" s="26">
        <f t="shared" si="1"/>
        <v>0</v>
      </c>
    </row>
    <row r="32" spans="1:16" ht="15" x14ac:dyDescent="0.25">
      <c r="A32"/>
      <c r="P32" s="26">
        <f t="shared" si="1"/>
        <v>0</v>
      </c>
    </row>
    <row r="33" spans="1:16" ht="15" x14ac:dyDescent="0.25">
      <c r="A33"/>
      <c r="P33" s="26">
        <f t="shared" si="1"/>
        <v>0</v>
      </c>
    </row>
    <row r="34" spans="1:16" ht="15" x14ac:dyDescent="0.25">
      <c r="A34"/>
      <c r="P34" s="26">
        <f t="shared" si="1"/>
        <v>0</v>
      </c>
    </row>
    <row r="35" spans="1:16" ht="15" x14ac:dyDescent="0.25">
      <c r="A35"/>
      <c r="P35" s="26">
        <f t="shared" si="1"/>
        <v>0</v>
      </c>
    </row>
    <row r="36" spans="1:16" ht="15" x14ac:dyDescent="0.25">
      <c r="A36"/>
      <c r="P36" s="26"/>
    </row>
    <row r="37" spans="1:16" x14ac:dyDescent="0.25">
      <c r="P37" s="26">
        <f t="shared" ref="P37:P82" si="2">IF(AND($B$7=1,B37="X"),$B$7,0)+IF(AND($C$7=2,C37="X"),$C$7,0)+IF(AND($D$7=3,D37="X"),$D$7,0)+IF(AND($E$7=4,E37="x"),$E$7,0)+IF(AND($F$7=5,F37="x"),$F$7,0)+IF(AND($G$7=6,G37="x"),$G$7,0)+IF(AND($H$7=7,H37="X"),$H$7,0)+IF(AND($I$7=8,I37="x"),$I$7,0)+IF(AND($J$7=9,J37="X"),$J$7,0)+IF(AND($K$7=10,K37="x"),$K$7,0)</f>
        <v>0</v>
      </c>
    </row>
    <row r="38" spans="1:16" x14ac:dyDescent="0.25">
      <c r="P38" s="26">
        <f t="shared" si="2"/>
        <v>0</v>
      </c>
    </row>
    <row r="39" spans="1:16" x14ac:dyDescent="0.25">
      <c r="P39" s="26">
        <f t="shared" si="2"/>
        <v>0</v>
      </c>
    </row>
    <row r="40" spans="1:16" x14ac:dyDescent="0.25">
      <c r="P40" s="26">
        <f t="shared" si="2"/>
        <v>0</v>
      </c>
    </row>
    <row r="41" spans="1:16" x14ac:dyDescent="0.25">
      <c r="P41" s="26">
        <f t="shared" si="2"/>
        <v>0</v>
      </c>
    </row>
    <row r="42" spans="1:16" x14ac:dyDescent="0.25">
      <c r="P42" s="26">
        <f t="shared" si="2"/>
        <v>0</v>
      </c>
    </row>
    <row r="43" spans="1:16" x14ac:dyDescent="0.25">
      <c r="P43" s="26">
        <f t="shared" si="2"/>
        <v>0</v>
      </c>
    </row>
    <row r="44" spans="1:16" x14ac:dyDescent="0.25">
      <c r="P44" s="26">
        <f t="shared" si="2"/>
        <v>0</v>
      </c>
    </row>
    <row r="45" spans="1:16" x14ac:dyDescent="0.25">
      <c r="P45" s="26">
        <f t="shared" si="2"/>
        <v>0</v>
      </c>
    </row>
    <row r="46" spans="1:16" x14ac:dyDescent="0.25">
      <c r="P46" s="26">
        <f t="shared" si="2"/>
        <v>0</v>
      </c>
    </row>
    <row r="47" spans="1:16" x14ac:dyDescent="0.25">
      <c r="P47" s="26">
        <f t="shared" si="2"/>
        <v>0</v>
      </c>
    </row>
    <row r="48" spans="1:16" x14ac:dyDescent="0.25">
      <c r="P48" s="26">
        <f t="shared" si="2"/>
        <v>0</v>
      </c>
    </row>
    <row r="49" spans="16:16" x14ac:dyDescent="0.25">
      <c r="P49" s="26">
        <f t="shared" si="2"/>
        <v>0</v>
      </c>
    </row>
    <row r="50" spans="16:16" x14ac:dyDescent="0.25">
      <c r="P50" s="26">
        <f t="shared" si="2"/>
        <v>0</v>
      </c>
    </row>
    <row r="51" spans="16:16" x14ac:dyDescent="0.25">
      <c r="P51" s="26">
        <f t="shared" si="2"/>
        <v>0</v>
      </c>
    </row>
    <row r="52" spans="16:16" x14ac:dyDescent="0.25">
      <c r="P52" s="26"/>
    </row>
    <row r="53" spans="16:16" x14ac:dyDescent="0.25">
      <c r="P53" s="26">
        <f t="shared" ref="P53:P82" si="3">IF(AND($B$7=1,B53="X"),$B$7,0)+IF(AND($C$7=2,C53="X"),$C$7,0)+IF(AND($D$7=3,D53="X"),$D$7,0)+IF(AND($E$7=4,E53="x"),$E$7,0)+IF(AND($F$7=5,F53="x"),$F$7,0)+IF(AND($G$7=6,G53="x"),$G$7,0)+IF(AND($H$7=7,H53="X"),$H$7,0)+IF(AND($I$7=8,I53="x"),$I$7,0)+IF(AND($J$7=9,J53="X"),$J$7,0)+IF(AND($K$7=10,K53="x"),$K$7,0)</f>
        <v>0</v>
      </c>
    </row>
    <row r="54" spans="16:16" x14ac:dyDescent="0.25">
      <c r="P54" s="26">
        <f t="shared" si="3"/>
        <v>0</v>
      </c>
    </row>
    <row r="55" spans="16:16" x14ac:dyDescent="0.25">
      <c r="P55" s="26">
        <f t="shared" si="3"/>
        <v>0</v>
      </c>
    </row>
    <row r="56" spans="16:16" x14ac:dyDescent="0.25">
      <c r="P56" s="26">
        <f t="shared" si="3"/>
        <v>0</v>
      </c>
    </row>
    <row r="57" spans="16:16" x14ac:dyDescent="0.25">
      <c r="P57" s="26">
        <f t="shared" si="3"/>
        <v>0</v>
      </c>
    </row>
    <row r="58" spans="16:16" x14ac:dyDescent="0.25">
      <c r="P58" s="26">
        <f t="shared" si="3"/>
        <v>0</v>
      </c>
    </row>
    <row r="59" spans="16:16" x14ac:dyDescent="0.25">
      <c r="P59" s="26">
        <f t="shared" si="3"/>
        <v>0</v>
      </c>
    </row>
    <row r="60" spans="16:16" x14ac:dyDescent="0.25">
      <c r="P60" s="26">
        <f t="shared" si="3"/>
        <v>0</v>
      </c>
    </row>
    <row r="61" spans="16:16" x14ac:dyDescent="0.25">
      <c r="P61" s="26">
        <f t="shared" si="3"/>
        <v>0</v>
      </c>
    </row>
    <row r="62" spans="16:16" x14ac:dyDescent="0.25">
      <c r="P62" s="26">
        <f t="shared" si="3"/>
        <v>0</v>
      </c>
    </row>
    <row r="63" spans="16:16" x14ac:dyDescent="0.25">
      <c r="P63" s="26">
        <f t="shared" si="3"/>
        <v>0</v>
      </c>
    </row>
    <row r="64" spans="16:16" x14ac:dyDescent="0.25">
      <c r="P64" s="26">
        <f t="shared" si="3"/>
        <v>0</v>
      </c>
    </row>
    <row r="65" spans="16:16" x14ac:dyDescent="0.25">
      <c r="P65" s="26"/>
    </row>
    <row r="66" spans="16:16" x14ac:dyDescent="0.25">
      <c r="P66" s="26">
        <f t="shared" ref="P66:P82" si="4">IF(AND($B$7=1,B66="X"),$B$7,0)+IF(AND($C$7=2,C66="X"),$C$7,0)+IF(AND($D$7=3,D66="X"),$D$7,0)+IF(AND($E$7=4,E66="x"),$E$7,0)+IF(AND($F$7=5,F66="x"),$F$7,0)+IF(AND($G$7=6,G66="x"),$G$7,0)+IF(AND($H$7=7,H66="X"),$H$7,0)+IF(AND($I$7=8,I66="x"),$I$7,0)+IF(AND($J$7=9,J66="X"),$J$7,0)+IF(AND($K$7=10,K66="x"),$K$7,0)</f>
        <v>0</v>
      </c>
    </row>
    <row r="67" spans="16:16" x14ac:dyDescent="0.25">
      <c r="P67" s="26">
        <f t="shared" si="2"/>
        <v>0</v>
      </c>
    </row>
    <row r="68" spans="16:16" x14ac:dyDescent="0.25">
      <c r="P68" s="26">
        <f t="shared" si="2"/>
        <v>0</v>
      </c>
    </row>
    <row r="69" spans="16:16" x14ac:dyDescent="0.25">
      <c r="P69" s="26">
        <f t="shared" si="2"/>
        <v>0</v>
      </c>
    </row>
    <row r="70" spans="16:16" x14ac:dyDescent="0.25">
      <c r="P70" s="26">
        <f t="shared" si="2"/>
        <v>0</v>
      </c>
    </row>
    <row r="71" spans="16:16" x14ac:dyDescent="0.25">
      <c r="P71" s="26">
        <f t="shared" si="2"/>
        <v>0</v>
      </c>
    </row>
    <row r="72" spans="16:16" x14ac:dyDescent="0.25">
      <c r="P72" s="26">
        <f t="shared" si="2"/>
        <v>0</v>
      </c>
    </row>
    <row r="73" spans="16:16" x14ac:dyDescent="0.25">
      <c r="P73" s="26">
        <f t="shared" si="2"/>
        <v>0</v>
      </c>
    </row>
    <row r="74" spans="16:16" x14ac:dyDescent="0.25">
      <c r="P74" s="26">
        <f t="shared" si="2"/>
        <v>0</v>
      </c>
    </row>
    <row r="75" spans="16:16" x14ac:dyDescent="0.25">
      <c r="P75" s="26">
        <f t="shared" si="2"/>
        <v>0</v>
      </c>
    </row>
    <row r="76" spans="16:16" x14ac:dyDescent="0.25">
      <c r="P76" s="26">
        <f t="shared" si="2"/>
        <v>0</v>
      </c>
    </row>
    <row r="77" spans="16:16" x14ac:dyDescent="0.25">
      <c r="P77" s="26">
        <f t="shared" si="2"/>
        <v>0</v>
      </c>
    </row>
    <row r="78" spans="16:16" x14ac:dyDescent="0.25">
      <c r="P78" s="26">
        <f t="shared" si="2"/>
        <v>0</v>
      </c>
    </row>
    <row r="79" spans="16:16" x14ac:dyDescent="0.25">
      <c r="P79" s="26">
        <f t="shared" si="2"/>
        <v>0</v>
      </c>
    </row>
    <row r="80" spans="16:16" x14ac:dyDescent="0.25">
      <c r="P80" s="26">
        <f t="shared" si="2"/>
        <v>0</v>
      </c>
    </row>
    <row r="81" spans="16:16" x14ac:dyDescent="0.25">
      <c r="P81" s="26"/>
    </row>
    <row r="82" spans="16:16" x14ac:dyDescent="0.25">
      <c r="P82" s="26">
        <f t="shared" ref="P82" si="5">IF(AND($B$7=1,B82="X"),$B$7,0)+IF(AND($C$7=2,C82="X"),$C$7,0)+IF(AND($D$7=3,D82="X"),$D$7,0)+IF(AND($E$7=4,E82="x"),$E$7,0)+IF(AND($F$7=5,F82="x"),$F$7,0)+IF(AND($G$7=6,G82="x"),$G$7,0)+IF(AND($H$7=7,H82="X"),$H$7,0)+IF(AND($I$7=8,I82="x"),$I$7,0)+IF(AND($J$7=9,J82="X"),$J$7,0)+IF(AND($K$7=10,K82="x"),$K$7,0)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H13" sqref="H13"/>
    </sheetView>
  </sheetViews>
  <sheetFormatPr defaultRowHeight="15" x14ac:dyDescent="0.25"/>
  <cols>
    <col min="1" max="1" width="51" customWidth="1"/>
    <col min="2" max="2" width="14" customWidth="1"/>
    <col min="3" max="3" width="11" customWidth="1"/>
    <col min="4" max="4" width="13.5703125" customWidth="1"/>
  </cols>
  <sheetData>
    <row r="1" spans="1:4" x14ac:dyDescent="0.25">
      <c r="A1" s="2" t="str">
        <f>'Fisa postului'!A1</f>
        <v>ABC SRL</v>
      </c>
    </row>
    <row r="2" spans="1:4" x14ac:dyDescent="0.25">
      <c r="A2" s="2" t="str">
        <f>'Fisa postului'!A2</f>
        <v>Adresa:</v>
      </c>
    </row>
    <row r="3" spans="1:4" x14ac:dyDescent="0.25">
      <c r="A3" s="2" t="str">
        <f>'Fisa postului'!A3</f>
        <v>CUI:</v>
      </c>
    </row>
    <row r="4" spans="1:4" x14ac:dyDescent="0.25">
      <c r="A4" s="2" t="str">
        <f>'Fisa postului'!A4</f>
        <v>Nr. Registrul Comertului:</v>
      </c>
    </row>
    <row r="7" spans="1:4" x14ac:dyDescent="0.25">
      <c r="A7" s="4" t="s">
        <v>36</v>
      </c>
      <c r="B7" s="4" t="s">
        <v>37</v>
      </c>
      <c r="C7" s="4"/>
    </row>
    <row r="8" spans="1:4" x14ac:dyDescent="0.25">
      <c r="A8" s="3" t="s">
        <v>35</v>
      </c>
      <c r="B8" s="3" t="str">
        <f>'Fisa postului'!C10</f>
        <v>Pop Silviu</v>
      </c>
      <c r="C8" s="1"/>
    </row>
    <row r="9" spans="1:4" x14ac:dyDescent="0.25">
      <c r="A9" s="1"/>
      <c r="B9" s="1"/>
      <c r="C9" s="1"/>
    </row>
    <row r="11" spans="1:4" x14ac:dyDescent="0.25">
      <c r="A11" s="14" t="s">
        <v>32</v>
      </c>
      <c r="B11" s="15" t="s">
        <v>34</v>
      </c>
      <c r="C11" s="15" t="s">
        <v>33</v>
      </c>
      <c r="D11" s="14" t="s">
        <v>54</v>
      </c>
    </row>
    <row r="12" spans="1:4" x14ac:dyDescent="0.25">
      <c r="A12" t="str">
        <f>'Fisa postului'!B26</f>
        <v>inregistrarea zilnica facturilor de achizitii</v>
      </c>
      <c r="B12" s="4">
        <f>'Fisa de evaluare'!P8</f>
        <v>4</v>
      </c>
      <c r="C12" s="4">
        <f>VLOOKUP(A12,'Fisa de evaluare'!A:N,14,FALSE)</f>
        <v>7</v>
      </c>
      <c r="D12" s="13">
        <f>B12*100/C12</f>
        <v>57.142857142857146</v>
      </c>
    </row>
    <row r="13" spans="1:4" x14ac:dyDescent="0.25">
      <c r="A13" t="str">
        <f>'Fisa postului'!B27</f>
        <v>inregistrarea zilnica a facturilor de vanzari</v>
      </c>
      <c r="B13" s="4">
        <f>'Fisa de evaluare'!P9</f>
        <v>3</v>
      </c>
      <c r="C13" s="4">
        <f>VLOOKUP(A13,'Fisa de evaluare'!A:N,14,FALSE)</f>
        <v>8</v>
      </c>
      <c r="D13" s="13">
        <f t="shared" ref="D13:D26" si="0">B13*100/C13</f>
        <v>37.5</v>
      </c>
    </row>
    <row r="14" spans="1:4" x14ac:dyDescent="0.25">
      <c r="A14" t="str">
        <f>'Fisa postului'!B28</f>
        <v>inregistrarea saptamanala a extraselor de banca</v>
      </c>
      <c r="B14" s="4">
        <f>'Fisa de evaluare'!P10</f>
        <v>6</v>
      </c>
      <c r="C14" s="4">
        <f>VLOOKUP(A14,'Fisa de evaluare'!A:N,14,FALSE)</f>
        <v>8</v>
      </c>
      <c r="D14" s="13">
        <f t="shared" si="0"/>
        <v>75</v>
      </c>
    </row>
    <row r="15" spans="1:4" x14ac:dyDescent="0.25">
      <c r="A15" t="str">
        <f>'Fisa postului'!B29</f>
        <v>mentinerea la zi a registrului de casa</v>
      </c>
      <c r="B15" s="4">
        <f>'Fisa de evaluare'!P11</f>
        <v>7</v>
      </c>
      <c r="C15" s="4">
        <f>VLOOKUP(A15,'Fisa de evaluare'!A:N,14,FALSE)</f>
        <v>9</v>
      </c>
      <c r="D15" s="13">
        <f t="shared" si="0"/>
        <v>77.777777777777771</v>
      </c>
    </row>
    <row r="16" spans="1:4" x14ac:dyDescent="0.25">
      <c r="A16" t="str">
        <f>'Fisa postului'!B30</f>
        <v>intocmirea bi-lunara a pontajelor</v>
      </c>
      <c r="B16" s="4">
        <f>'Fisa de evaluare'!P12</f>
        <v>6</v>
      </c>
      <c r="C16" s="4">
        <f>VLOOKUP(A16,'Fisa de evaluare'!A:N,14,FALSE)</f>
        <v>8</v>
      </c>
      <c r="D16" s="13">
        <f t="shared" si="0"/>
        <v>75</v>
      </c>
    </row>
    <row r="17" spans="1:4" x14ac:dyDescent="0.25">
      <c r="A17" t="str">
        <f>'Fisa postului'!B31</f>
        <v>inregistrarea concediilor de odihna</v>
      </c>
      <c r="B17" s="4">
        <f>'Fisa de evaluare'!P13</f>
        <v>11</v>
      </c>
      <c r="C17" s="4">
        <f>VLOOKUP(A17,'Fisa de evaluare'!A:N,14,FALSE)</f>
        <v>8</v>
      </c>
      <c r="D17" s="13">
        <f t="shared" si="0"/>
        <v>137.5</v>
      </c>
    </row>
    <row r="18" spans="1:4" x14ac:dyDescent="0.25">
      <c r="A18" t="str">
        <f>'Fisa postului'!B32</f>
        <v>calculul salarial</v>
      </c>
      <c r="B18" s="4">
        <f>'Fisa de evaluare'!P14</f>
        <v>0</v>
      </c>
      <c r="C18" s="4">
        <f>VLOOKUP(A18,'Fisa de evaluare'!A:N,14,FALSE)</f>
        <v>10</v>
      </c>
      <c r="D18" s="13">
        <f t="shared" si="0"/>
        <v>0</v>
      </c>
    </row>
    <row r="19" spans="1:4" x14ac:dyDescent="0.25">
      <c r="A19" t="str">
        <f>'Fisa postului'!B33</f>
        <v>inregistrarea lunara notelor de salarii</v>
      </c>
      <c r="B19" s="4">
        <f>'Fisa de evaluare'!P15</f>
        <v>2</v>
      </c>
      <c r="C19" s="4">
        <f>VLOOKUP(A19,'Fisa de evaluare'!A:N,14,FALSE)</f>
        <v>8</v>
      </c>
      <c r="D19" s="13">
        <f t="shared" si="0"/>
        <v>25</v>
      </c>
    </row>
    <row r="20" spans="1:4" x14ac:dyDescent="0.25">
      <c r="A20" t="str">
        <f>'Fisa postului'!B34</f>
        <v>inregistrarea mijloacelor fixe in programul de gestiune</v>
      </c>
      <c r="B20" s="4">
        <f>'Fisa de evaluare'!P16</f>
        <v>5</v>
      </c>
      <c r="C20" s="4">
        <f>VLOOKUP(A20,'Fisa de evaluare'!A:N,14,FALSE)</f>
        <v>9</v>
      </c>
      <c r="D20" s="13">
        <f t="shared" si="0"/>
        <v>55.555555555555557</v>
      </c>
    </row>
    <row r="21" spans="1:4" x14ac:dyDescent="0.25">
      <c r="A21" t="str">
        <f>'Fisa postului'!B35</f>
        <v>evidenta extrabilantiera a obiectelor de inventar</v>
      </c>
      <c r="B21" s="4">
        <f>'Fisa de evaluare'!P17</f>
        <v>3</v>
      </c>
      <c r="C21" s="4">
        <f>VLOOKUP(A21,'Fisa de evaluare'!A:N,14,FALSE)</f>
        <v>7</v>
      </c>
      <c r="D21" s="13">
        <f t="shared" si="0"/>
        <v>42.857142857142854</v>
      </c>
    </row>
    <row r="22" spans="1:4" x14ac:dyDescent="0.25">
      <c r="A22" t="str">
        <f>'Fisa postului'!B36</f>
        <v>inregistrarea in contabilitate a amortizarii</v>
      </c>
      <c r="B22" s="4">
        <f>'Fisa de evaluare'!P18</f>
        <v>10</v>
      </c>
      <c r="C22" s="4">
        <f>VLOOKUP(A22,'Fisa de evaluare'!A:N,14,FALSE)</f>
        <v>6</v>
      </c>
      <c r="D22" s="13">
        <f t="shared" si="0"/>
        <v>166.66666666666666</v>
      </c>
    </row>
    <row r="23" spans="1:4" x14ac:dyDescent="0.25">
      <c r="A23" t="str">
        <f>'Fisa postului'!B37</f>
        <v xml:space="preserve">evaluarea  lunara a elementelor in valuta </v>
      </c>
      <c r="B23" s="4">
        <f>'Fisa de evaluare'!P19</f>
        <v>3</v>
      </c>
      <c r="C23" s="4">
        <f>VLOOKUP(A23,'Fisa de evaluare'!A:N,14,FALSE)</f>
        <v>10</v>
      </c>
      <c r="D23" s="13">
        <f t="shared" si="0"/>
        <v>30</v>
      </c>
    </row>
    <row r="24" spans="1:4" x14ac:dyDescent="0.25">
      <c r="A24" t="str">
        <f>'Fisa postului'!B38</f>
        <v>inregistrarea operatiunilor legate de capital social</v>
      </c>
      <c r="B24" s="4">
        <f>'Fisa de evaluare'!P20</f>
        <v>4</v>
      </c>
      <c r="C24" s="4">
        <f>VLOOKUP(A24,'Fisa de evaluare'!A:N,14,FALSE)</f>
        <v>8</v>
      </c>
      <c r="D24" s="13">
        <f t="shared" si="0"/>
        <v>50</v>
      </c>
    </row>
    <row r="25" spans="1:4" x14ac:dyDescent="0.25">
      <c r="A25" s="14" t="str">
        <f>'Fisa postului'!B39</f>
        <v>inregistrarea in contabilitate a productiei</v>
      </c>
      <c r="B25" s="19">
        <f>'Fisa de evaluare'!P21</f>
        <v>7</v>
      </c>
      <c r="C25" s="19">
        <f>VLOOKUP(A25,'Fisa de evaluare'!A:N,14,FALSE)</f>
        <v>10</v>
      </c>
      <c r="D25" s="20">
        <f t="shared" si="0"/>
        <v>70</v>
      </c>
    </row>
    <row r="26" spans="1:4" x14ac:dyDescent="0.25">
      <c r="A26" s="16" t="s">
        <v>55</v>
      </c>
      <c r="B26" s="17">
        <f>SUM(B12:B25)</f>
        <v>71</v>
      </c>
      <c r="C26" s="17">
        <f>SUM(C12:C25)</f>
        <v>116</v>
      </c>
      <c r="D26" s="18">
        <f t="shared" si="0"/>
        <v>61.206896551724135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Fisa postului</vt:lpstr>
      <vt:lpstr>Fisa de evaluare</vt:lpstr>
      <vt:lpstr>Rezultat evaluare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2015-03-13T11:20:46Z</dcterms:modified>
</cp:coreProperties>
</file>